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 showInkAnnotation="0" codeName="ThisWorkbook"/>
  <xr:revisionPtr revIDLastSave="48" documentId="13_ncr:1_{CFE463E7-2141-4AFD-97D0-C6F2557724A5}" xr6:coauthVersionLast="47" xr6:coauthVersionMax="47" xr10:uidLastSave="{8EE62EE8-1CCB-4BCC-93C7-B59324F0B15D}"/>
  <bookViews>
    <workbookView xWindow="28680" yWindow="-120" windowWidth="29040" windowHeight="15840" tabRatio="500" xr2:uid="{00000000-000D-0000-FFFF-FFFF00000000}"/>
  </bookViews>
  <sheets>
    <sheet name="položkový rozpoč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9" i="1" l="1"/>
  <c r="H65" i="1"/>
  <c r="H64" i="1"/>
  <c r="H63" i="1"/>
  <c r="H62" i="1"/>
  <c r="H44" i="1"/>
  <c r="H43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6" i="1"/>
  <c r="K67" i="1"/>
  <c r="K68" i="1"/>
  <c r="J62" i="1"/>
  <c r="J63" i="1"/>
  <c r="J64" i="1"/>
  <c r="J65" i="1"/>
  <c r="J69" i="1"/>
  <c r="J43" i="1"/>
  <c r="J44" i="1"/>
  <c r="K5" i="1"/>
  <c r="E76" i="1" l="1"/>
  <c r="F76" i="1" s="1"/>
  <c r="G76" i="1" s="1"/>
  <c r="K64" i="1" l="1"/>
  <c r="G59" i="1"/>
  <c r="J59" i="1" s="1"/>
  <c r="G60" i="1"/>
  <c r="J60" i="1" s="1"/>
  <c r="B65" i="1" l="1"/>
  <c r="B66" i="1" s="1"/>
  <c r="B67" i="1" s="1"/>
  <c r="B68" i="1" s="1"/>
  <c r="B69" i="1" s="1"/>
  <c r="G5" i="1"/>
  <c r="G58" i="1"/>
  <c r="J58" i="1" s="1"/>
  <c r="G68" i="1"/>
  <c r="J68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G21" i="1"/>
  <c r="J21" i="1" s="1"/>
  <c r="G22" i="1"/>
  <c r="J22" i="1" s="1"/>
  <c r="G23" i="1"/>
  <c r="J23" i="1" s="1"/>
  <c r="G24" i="1"/>
  <c r="J24" i="1" s="1"/>
  <c r="G25" i="1"/>
  <c r="J25" i="1" s="1"/>
  <c r="G26" i="1"/>
  <c r="J26" i="1" s="1"/>
  <c r="G27" i="1"/>
  <c r="J27" i="1" s="1"/>
  <c r="G28" i="1"/>
  <c r="J28" i="1" s="1"/>
  <c r="G29" i="1"/>
  <c r="J29" i="1" s="1"/>
  <c r="G30" i="1"/>
  <c r="J30" i="1" s="1"/>
  <c r="G31" i="1"/>
  <c r="J31" i="1" s="1"/>
  <c r="G32" i="1"/>
  <c r="J32" i="1" s="1"/>
  <c r="G33" i="1"/>
  <c r="J33" i="1" s="1"/>
  <c r="G34" i="1"/>
  <c r="J34" i="1" s="1"/>
  <c r="G35" i="1"/>
  <c r="J35" i="1" s="1"/>
  <c r="G36" i="1"/>
  <c r="J36" i="1" s="1"/>
  <c r="G37" i="1"/>
  <c r="J37" i="1" s="1"/>
  <c r="G38" i="1"/>
  <c r="J38" i="1" s="1"/>
  <c r="G39" i="1"/>
  <c r="J39" i="1" s="1"/>
  <c r="G40" i="1"/>
  <c r="J40" i="1" s="1"/>
  <c r="G41" i="1"/>
  <c r="J41" i="1" s="1"/>
  <c r="G42" i="1"/>
  <c r="J42" i="1" s="1"/>
  <c r="K43" i="1"/>
  <c r="K44" i="1"/>
  <c r="G45" i="1"/>
  <c r="J45" i="1" s="1"/>
  <c r="G46" i="1"/>
  <c r="J46" i="1" s="1"/>
  <c r="G47" i="1"/>
  <c r="J47" i="1" s="1"/>
  <c r="G48" i="1"/>
  <c r="J48" i="1" s="1"/>
  <c r="G49" i="1"/>
  <c r="J49" i="1" s="1"/>
  <c r="G50" i="1"/>
  <c r="J50" i="1" s="1"/>
  <c r="G51" i="1"/>
  <c r="J51" i="1" s="1"/>
  <c r="G52" i="1"/>
  <c r="J52" i="1" s="1"/>
  <c r="G53" i="1"/>
  <c r="J53" i="1" s="1"/>
  <c r="G54" i="1"/>
  <c r="J54" i="1" s="1"/>
  <c r="G55" i="1"/>
  <c r="J55" i="1" s="1"/>
  <c r="G56" i="1"/>
  <c r="J56" i="1" s="1"/>
  <c r="G57" i="1"/>
  <c r="J57" i="1" s="1"/>
  <c r="G61" i="1"/>
  <c r="J61" i="1" s="1"/>
  <c r="K62" i="1"/>
  <c r="K63" i="1"/>
  <c r="K65" i="1"/>
  <c r="G66" i="1"/>
  <c r="J66" i="1" s="1"/>
  <c r="G67" i="1"/>
  <c r="J67" i="1" s="1"/>
  <c r="K69" i="1"/>
  <c r="E74" i="1" l="1"/>
  <c r="J5" i="1"/>
  <c r="E75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D75" i="1" l="1"/>
  <c r="D76" i="1"/>
  <c r="F75" i="1"/>
  <c r="G75" i="1" s="1"/>
  <c r="B16" i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l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l="1"/>
  <c r="B56" i="1" s="1"/>
  <c r="B57" i="1" s="1"/>
  <c r="B58" i="1" s="1"/>
  <c r="B61" i="1" s="1"/>
  <c r="B62" i="1" s="1"/>
  <c r="B63" i="1" s="1"/>
  <c r="F74" i="1" l="1"/>
  <c r="G74" i="1" s="1"/>
</calcChain>
</file>

<file path=xl/sharedStrings.xml><?xml version="1.0" encoding="utf-8"?>
<sst xmlns="http://schemas.openxmlformats.org/spreadsheetml/2006/main" count="156" uniqueCount="90">
  <si>
    <t>Počet</t>
  </si>
  <si>
    <t>MJ</t>
  </si>
  <si>
    <t>ks</t>
  </si>
  <si>
    <t>kmpl</t>
  </si>
  <si>
    <t>m</t>
  </si>
  <si>
    <t>bez DPH</t>
  </si>
  <si>
    <t>Kč/1MJ</t>
  </si>
  <si>
    <t>DPH 21%</t>
  </si>
  <si>
    <t>Čítač provozních hodin</t>
  </si>
  <si>
    <t>m3</t>
  </si>
  <si>
    <t>Doprava a přesun materiálu</t>
  </si>
  <si>
    <t>Položka - uznatelné výdaje</t>
  </si>
  <si>
    <t>s DPH</t>
  </si>
  <si>
    <t>Rekapitulace</t>
  </si>
  <si>
    <t>Celkové náklady vč. rec.popl.sv.</t>
  </si>
  <si>
    <t>Připojovací svorky pro kabel nadzemního vedení</t>
  </si>
  <si>
    <t>Svítidlo dle konfigurace 2, Tc max. 2700K</t>
  </si>
  <si>
    <t>Svítidlo dle konfigurace 3, Tc max. 2700K</t>
  </si>
  <si>
    <t>Svítidlo dle konfigurace 4, Tc max. 2700K</t>
  </si>
  <si>
    <t>Svítidlo dle konfigurace 5, Tc max. 2700K</t>
  </si>
  <si>
    <t>Svítidlo dle konfigurace 6, Tc max. 2700K</t>
  </si>
  <si>
    <t>Svítidlo dle konfigurace 7, Tc max. 2700K</t>
  </si>
  <si>
    <t>Svítidlo dle konfigurace 8, Tc max. 2700K</t>
  </si>
  <si>
    <t>Svítidlo dle konfigurace 9, Tc max. 2700K</t>
  </si>
  <si>
    <t>Svítidlo dle konfigurace 10, Tc max. 2700K</t>
  </si>
  <si>
    <t>Svítidlo dle konfigurace 11, Tc max. 2700K</t>
  </si>
  <si>
    <t>Svítidlo dle konfigurace 12, Tc max. 2700K</t>
  </si>
  <si>
    <t>Svítidlo dle konfigurace 15, Tc max. 2700K</t>
  </si>
  <si>
    <t>Svítidlo dle konfigurace 16, Tc max. 2700K</t>
  </si>
  <si>
    <t>Svítidlo dle konfigurace 17, Tc max. 2700K</t>
  </si>
  <si>
    <t>Svítidlo dle konfigurace 18, Tc max. 2700K</t>
  </si>
  <si>
    <t>Svítidlo dle konfigurace 19, Tc max. 2700K</t>
  </si>
  <si>
    <t>Svítidlo dle konfigurace 20, Tc max. 2700K</t>
  </si>
  <si>
    <t>Svítidlo dle konfigurace 21, Tc max. 2700K</t>
  </si>
  <si>
    <t>Svítidlo dle konfigurace 22, Tc max. 2700K</t>
  </si>
  <si>
    <t>Svítidlo dle konfigurace 23, Tc max. 2700K</t>
  </si>
  <si>
    <t>Svítidlo dle konfigurace 24, Tc max. 2700K</t>
  </si>
  <si>
    <t>Svítidlo dle konfigurace 25, Tc max. 2700K</t>
  </si>
  <si>
    <t>Svítidlo dle konfigurace 26, Tc max. 2700K</t>
  </si>
  <si>
    <t>Svítidlo dle konfigurace 27, Tc max. 2700K</t>
  </si>
  <si>
    <t>Svítidlo dle konfigurace 28, Tc max. 2700K</t>
  </si>
  <si>
    <t>Svítidlo dle konfigurace 29, Tc max. 2700K</t>
  </si>
  <si>
    <t>Svítidlo dle konfigurace 30, Tc max. 2700K</t>
  </si>
  <si>
    <t>Svítidlo dle konfigurace 31, Tc max. 2700K</t>
  </si>
  <si>
    <t>Svítidlo dle konfigurace 32, Tc max. 2700K</t>
  </si>
  <si>
    <t>Svítidlo dle konfigurace 33, Tc max. 2700K</t>
  </si>
  <si>
    <t>Svítidlo dle konfigurace 1, Tc max. 2700K, sadové svítidlo pro MPZ*</t>
  </si>
  <si>
    <t>Svítidlo dle konfigurace 13, Tc max. 2700K, sadové svítidlo pro MPZ*</t>
  </si>
  <si>
    <t>Svítidlo dle konfigurace 14, Tc max. 2700K, sadové svítidlo pro MPZ*</t>
  </si>
  <si>
    <t>* MPZ _ Městská památková zóna</t>
  </si>
  <si>
    <t>Demontáž svítidel včetně ekologické likvidace</t>
  </si>
  <si>
    <t>Uchycení pro nadzemní vedení na 1 podpěru včetně práce</t>
  </si>
  <si>
    <t>Ostatní materiál  včetně montáže</t>
  </si>
  <si>
    <t>Demontáž a likvidace stávajících sloupů</t>
  </si>
  <si>
    <t>Kabel CYKY 3x1,5mm2 mezi svítidlem a svorkovnicí, včetně montáže</t>
  </si>
  <si>
    <t>Seřízení a optimalizace řídících prvků rozvaděčů_viz. příloha 4b</t>
  </si>
  <si>
    <t>t</t>
  </si>
  <si>
    <t xml:space="preserve">Svítidlo dle konfigurace 34, Tc max. 2700K </t>
  </si>
  <si>
    <t>Modernizace soustavy VO - Položkový rozpočet</t>
  </si>
  <si>
    <t>Montáž svítidel včetně zapojení a montážního zařízení (plošiny)</t>
  </si>
  <si>
    <t>Příslušenství ke svítidlům, na základě výpočtu rušivého světla (clonky, backlight)</t>
  </si>
  <si>
    <t>Demontáž a likvidace/recyklace stáv. výložníků</t>
  </si>
  <si>
    <t xml:space="preserve">0,3 m výložník včetně příslušenství a montáže </t>
  </si>
  <si>
    <t xml:space="preserve">0,5 m výložník včetně příslušenství a montáže </t>
  </si>
  <si>
    <t xml:space="preserve">0,75 m výložník včetně příslušenství a montáže </t>
  </si>
  <si>
    <t xml:space="preserve">1 m výložník včetně příslušenství a montáže </t>
  </si>
  <si>
    <t xml:space="preserve">1,5 m výložník včetně příslušenství a montáže </t>
  </si>
  <si>
    <t>Sloup 6 m (patka,svor.,kon.),montáž + zapojení - kompletní práce</t>
  </si>
  <si>
    <t>Sloup 7 m (patka,svor.,kon.),montáž + zapojení - kompletní práce</t>
  </si>
  <si>
    <t>Zemnící tyč 1,5 m FeZn včetně práce a spojovacího materiálu</t>
  </si>
  <si>
    <t>Dopravně inženýrská opatření (zvláštní užívání komunikací, provizorní dopravní značení apod.)</t>
  </si>
  <si>
    <t>Zařízení staveniště (zřízení, provozování a jeho likvidace)</t>
  </si>
  <si>
    <t>Provozní vlivy - zajištění funkčnosti komunikací,  VO apod.</t>
  </si>
  <si>
    <t xml:space="preserve">Geodetické zaměření 19 rekonstruovaných SM </t>
  </si>
  <si>
    <t>Projektová dokument. skuteč. provedení 19 rekonstruovaných SM</t>
  </si>
  <si>
    <t>Revize a uvedení do provozu</t>
  </si>
  <si>
    <t>Zemní práce, výkop+záhozy+hutnění - patky sloupů</t>
  </si>
  <si>
    <t>Odvoz suti, zeminy a ostat.materiálu skládka do 5 km, včetně poplatku za uložení/recyklaci (míra recyklace min 70 %)</t>
  </si>
  <si>
    <t>Veřejná zakázka:     Modernizace soustavy veřejného osvětlení</t>
  </si>
  <si>
    <t>Příloha č.3</t>
  </si>
  <si>
    <t xml:space="preserve">             Účasník vyplní pouze žlutá pole</t>
  </si>
  <si>
    <t>Betonové patky stožárů 6m včetně pažícího pouzdra, drenáže a průchodky na kabel (viz příl. č. 4 část c - Technické požadavky na podpěrné prvky) - terén_zámková dlažba</t>
  </si>
  <si>
    <t>Betonové patky stožárů 6m včetně pažícího pouzdra, drenáže a průchodky na kabel (viz příl. č. 4 část c - Technické požadavky na podpěrné prvky) - terén_zeleň</t>
  </si>
  <si>
    <t>Betonové patky stožárů 7m včetně pažícího pouzdra, drenáže a průchodky na kabel (viz příl. č. 4 část c - Technické požadavky na podpěrné prvky) - terén_zámková dlažba</t>
  </si>
  <si>
    <t>Uznatelné</t>
  </si>
  <si>
    <t>Neuznatelné</t>
  </si>
  <si>
    <t>Příloha č. 3</t>
  </si>
  <si>
    <t>z toho uznatelné nákladady</t>
  </si>
  <si>
    <t>z toho neuznatelné nákladady</t>
  </si>
  <si>
    <t>podíl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</si>
</sst>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D9D9D9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0" tint="-0.14999847407452621"/>
      <name val="Calibri"/>
      <family val="2"/>
      <charset val="238"/>
    </font>
    <font>
      <sz val="8"/>
      <name val="Calibri"/>
      <family val="2"/>
      <charset val="1"/>
    </font>
    <font>
      <sz val="18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2" borderId="0" applyBorder="0" applyProtection="0"/>
    <xf numFmtId="0" fontId="6" fillId="0" borderId="0"/>
    <xf numFmtId="9" fontId="10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0" fontId="4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3" fillId="0" borderId="0" xfId="0" applyFont="1"/>
    <xf numFmtId="4" fontId="0" fillId="6" borderId="1" xfId="0" applyNumberFormat="1" applyFill="1" applyBorder="1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Alignment="1">
      <alignment horizontal="center"/>
    </xf>
    <xf numFmtId="4" fontId="4" fillId="4" borderId="2" xfId="0" applyNumberFormat="1" applyFont="1" applyFill="1" applyBorder="1"/>
    <xf numFmtId="0" fontId="0" fillId="0" borderId="1" xfId="0" applyBorder="1"/>
    <xf numFmtId="0" fontId="4" fillId="0" borderId="5" xfId="0" applyFont="1" applyBorder="1"/>
    <xf numFmtId="3" fontId="0" fillId="0" borderId="1" xfId="0" applyNumberForma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4" borderId="1" xfId="0" applyFill="1" applyBorder="1"/>
    <xf numFmtId="0" fontId="0" fillId="0" borderId="0" xfId="0" applyProtection="1">
      <protection locked="0"/>
    </xf>
    <xf numFmtId="0" fontId="0" fillId="0" borderId="1" xfId="0" applyBorder="1" applyAlignment="1">
      <alignment horizontal="center"/>
    </xf>
    <xf numFmtId="3" fontId="0" fillId="0" borderId="0" xfId="0" applyNumberFormat="1" applyAlignment="1">
      <alignment horizontal="center"/>
    </xf>
    <xf numFmtId="4" fontId="4" fillId="4" borderId="3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4" fontId="4" fillId="4" borderId="4" xfId="0" applyNumberFormat="1" applyFont="1" applyFill="1" applyBorder="1" applyAlignment="1">
      <alignment horizontal="center"/>
    </xf>
    <xf numFmtId="0" fontId="0" fillId="4" borderId="1" xfId="0" applyFill="1" applyBorder="1" applyProtection="1"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4" fontId="4" fillId="0" borderId="6" xfId="0" applyNumberFormat="1" applyFont="1" applyBorder="1" applyProtection="1">
      <protection locked="0"/>
    </xf>
    <xf numFmtId="4" fontId="4" fillId="0" borderId="7" xfId="0" applyNumberFormat="1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8" xfId="0" applyBorder="1"/>
    <xf numFmtId="0" fontId="4" fillId="0" borderId="6" xfId="0" applyFont="1" applyBorder="1" applyAlignment="1" applyProtection="1">
      <alignment horizontal="center"/>
      <protection locked="0"/>
    </xf>
    <xf numFmtId="4" fontId="4" fillId="0" borderId="6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8" borderId="0" xfId="0" applyFont="1" applyFill="1" applyAlignment="1">
      <alignment horizontal="left"/>
    </xf>
    <xf numFmtId="0" fontId="7" fillId="8" borderId="0" xfId="0" applyFont="1" applyFill="1"/>
    <xf numFmtId="0" fontId="0" fillId="4" borderId="1" xfId="0" applyFill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/>
    <xf numFmtId="0" fontId="4" fillId="0" borderId="10" xfId="0" applyFont="1" applyBorder="1"/>
    <xf numFmtId="10" fontId="10" fillId="0" borderId="1" xfId="3" applyNumberFormat="1" applyFont="1" applyFill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4" fontId="0" fillId="0" borderId="1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10" fontId="10" fillId="0" borderId="6" xfId="3" applyNumberFormat="1" applyFont="1" applyFill="1" applyBorder="1" applyAlignment="1" applyProtection="1">
      <alignment horizontal="center"/>
      <protection locked="0"/>
    </xf>
    <xf numFmtId="4" fontId="0" fillId="0" borderId="6" xfId="0" applyNumberFormat="1" applyBorder="1" applyAlignment="1" applyProtection="1">
      <alignment horizontal="center"/>
      <protection locked="0"/>
    </xf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7" borderId="1" xfId="0" applyNumberFormat="1" applyFill="1" applyBorder="1" applyProtection="1">
      <protection locked="0"/>
    </xf>
    <xf numFmtId="0" fontId="0" fillId="0" borderId="0" xfId="0" applyAlignment="1">
      <alignment horizontal="center"/>
    </xf>
  </cellXfs>
  <cellStyles count="4">
    <cellStyle name="Normální" xfId="0" builtinId="0"/>
    <cellStyle name="Normální 2 2" xfId="2" xr:uid="{00000000-0005-0000-0000-000001000000}"/>
    <cellStyle name="Procenta" xfId="3" builtinId="5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O88"/>
  <sheetViews>
    <sheetView tabSelected="1" zoomScale="110" zoomScaleNormal="110" workbookViewId="0">
      <selection activeCell="F14" sqref="F14"/>
    </sheetView>
  </sheetViews>
  <sheetFormatPr defaultRowHeight="15" x14ac:dyDescent="0.25"/>
  <cols>
    <col min="1" max="1" width="2.7109375" style="1" customWidth="1"/>
    <col min="2" max="2" width="3.42578125" customWidth="1"/>
    <col min="3" max="3" width="73.5703125" customWidth="1"/>
    <col min="4" max="4" width="11.85546875" style="9" bestFit="1" customWidth="1"/>
    <col min="5" max="5" width="12.5703125" style="9" bestFit="1" customWidth="1"/>
    <col min="6" max="7" width="12.5703125" bestFit="1" customWidth="1"/>
    <col min="8" max="8" width="12.42578125" bestFit="1" customWidth="1"/>
    <col min="9" max="9" width="3.28515625" bestFit="1" customWidth="1"/>
    <col min="10" max="10" width="12.5703125" bestFit="1" customWidth="1"/>
    <col min="11" max="11" width="12.42578125" bestFit="1" customWidth="1"/>
    <col min="12" max="12" width="12.5703125" bestFit="1" customWidth="1"/>
    <col min="13" max="13" width="11.7109375" bestFit="1" customWidth="1"/>
    <col min="14" max="14" width="12.5703125" bestFit="1" customWidth="1"/>
    <col min="15" max="15" width="12.42578125" bestFit="1" customWidth="1"/>
    <col min="16" max="16" width="8.7109375" customWidth="1"/>
    <col min="17" max="17" width="12.5703125" bestFit="1" customWidth="1"/>
    <col min="18" max="18" width="12.42578125" bestFit="1" customWidth="1"/>
    <col min="19" max="1009" width="8.7109375" customWidth="1"/>
  </cols>
  <sheetData>
    <row r="1" spans="2:11" ht="15" customHeight="1" x14ac:dyDescent="0.25">
      <c r="C1" s="32" t="s">
        <v>78</v>
      </c>
      <c r="G1" s="56" t="s">
        <v>79</v>
      </c>
      <c r="H1" s="56"/>
      <c r="J1" s="56" t="s">
        <v>86</v>
      </c>
      <c r="K1" s="56"/>
    </row>
    <row r="2" spans="2:11" ht="23.25" x14ac:dyDescent="0.35">
      <c r="C2" s="6" t="s">
        <v>58</v>
      </c>
      <c r="D2" s="33"/>
      <c r="E2" s="34" t="s">
        <v>80</v>
      </c>
      <c r="F2" s="35"/>
      <c r="G2" s="35"/>
    </row>
    <row r="3" spans="2:11" x14ac:dyDescent="0.25">
      <c r="G3" s="9" t="s">
        <v>5</v>
      </c>
      <c r="H3" s="9" t="s">
        <v>5</v>
      </c>
      <c r="I3" s="9"/>
      <c r="J3" s="9" t="s">
        <v>12</v>
      </c>
      <c r="K3" s="9" t="s">
        <v>12</v>
      </c>
    </row>
    <row r="4" spans="2:11" ht="15" customHeight="1" x14ac:dyDescent="0.25">
      <c r="B4" s="5">
        <v>0</v>
      </c>
      <c r="C4" s="4" t="s">
        <v>11</v>
      </c>
      <c r="D4" s="14" t="s">
        <v>0</v>
      </c>
      <c r="E4" s="14" t="s">
        <v>1</v>
      </c>
      <c r="F4" s="14" t="s">
        <v>6</v>
      </c>
      <c r="G4" s="14" t="s">
        <v>84</v>
      </c>
      <c r="H4" s="14" t="s">
        <v>85</v>
      </c>
      <c r="I4" s="9"/>
      <c r="J4" s="14" t="s">
        <v>84</v>
      </c>
      <c r="K4" s="14" t="s">
        <v>85</v>
      </c>
    </row>
    <row r="5" spans="2:11" x14ac:dyDescent="0.25">
      <c r="B5" s="16">
        <f>1+B4</f>
        <v>1</v>
      </c>
      <c r="C5" s="11" t="s">
        <v>46</v>
      </c>
      <c r="D5" s="13">
        <v>12</v>
      </c>
      <c r="E5" s="18" t="s">
        <v>2</v>
      </c>
      <c r="F5" s="7"/>
      <c r="G5" s="15">
        <f t="shared" ref="G5:G68" si="0">D5*F5</f>
        <v>0</v>
      </c>
      <c r="H5" s="15"/>
      <c r="J5" s="15">
        <f>IF(G5&lt;&gt;"",G5*1.21,"")</f>
        <v>0</v>
      </c>
      <c r="K5" s="15" t="str">
        <f>IF(H5&lt;&gt;"",H5*1.21,"")</f>
        <v/>
      </c>
    </row>
    <row r="6" spans="2:11" x14ac:dyDescent="0.25">
      <c r="B6" s="16">
        <f t="shared" ref="B6:B69" si="1">1+B5</f>
        <v>2</v>
      </c>
      <c r="C6" s="11" t="s">
        <v>16</v>
      </c>
      <c r="D6" s="13">
        <v>2</v>
      </c>
      <c r="E6" s="18" t="s">
        <v>2</v>
      </c>
      <c r="F6" s="7"/>
      <c r="G6" s="15">
        <f t="shared" si="0"/>
        <v>0</v>
      </c>
      <c r="H6" s="15"/>
      <c r="J6" s="15">
        <f t="shared" ref="J6:J69" si="2">IF(G6&lt;&gt;"",G6*1.21,"")</f>
        <v>0</v>
      </c>
      <c r="K6" s="15" t="str">
        <f t="shared" ref="K6:K69" si="3">IF(H6&lt;&gt;"",H6*1.21,"")</f>
        <v/>
      </c>
    </row>
    <row r="7" spans="2:11" x14ac:dyDescent="0.25">
      <c r="B7" s="16">
        <f t="shared" si="1"/>
        <v>3</v>
      </c>
      <c r="C7" s="11" t="s">
        <v>17</v>
      </c>
      <c r="D7" s="13">
        <v>2</v>
      </c>
      <c r="E7" s="18" t="s">
        <v>2</v>
      </c>
      <c r="F7" s="7"/>
      <c r="G7" s="15">
        <f t="shared" si="0"/>
        <v>0</v>
      </c>
      <c r="H7" s="15"/>
      <c r="J7" s="15">
        <f t="shared" si="2"/>
        <v>0</v>
      </c>
      <c r="K7" s="15" t="str">
        <f t="shared" si="3"/>
        <v/>
      </c>
    </row>
    <row r="8" spans="2:11" x14ac:dyDescent="0.25">
      <c r="B8" s="16">
        <f t="shared" si="1"/>
        <v>4</v>
      </c>
      <c r="C8" s="11" t="s">
        <v>18</v>
      </c>
      <c r="D8" s="13">
        <v>13</v>
      </c>
      <c r="E8" s="18" t="s">
        <v>2</v>
      </c>
      <c r="F8" s="7"/>
      <c r="G8" s="15">
        <f t="shared" si="0"/>
        <v>0</v>
      </c>
      <c r="H8" s="15"/>
      <c r="J8" s="15">
        <f t="shared" si="2"/>
        <v>0</v>
      </c>
      <c r="K8" s="15" t="str">
        <f t="shared" si="3"/>
        <v/>
      </c>
    </row>
    <row r="9" spans="2:11" x14ac:dyDescent="0.25">
      <c r="B9" s="16">
        <f t="shared" si="1"/>
        <v>5</v>
      </c>
      <c r="C9" s="11" t="s">
        <v>19</v>
      </c>
      <c r="D9" s="13">
        <v>7</v>
      </c>
      <c r="E9" s="18" t="s">
        <v>2</v>
      </c>
      <c r="F9" s="7"/>
      <c r="G9" s="15">
        <f t="shared" si="0"/>
        <v>0</v>
      </c>
      <c r="H9" s="15"/>
      <c r="J9" s="15">
        <f t="shared" si="2"/>
        <v>0</v>
      </c>
      <c r="K9" s="15" t="str">
        <f t="shared" si="3"/>
        <v/>
      </c>
    </row>
    <row r="10" spans="2:11" x14ac:dyDescent="0.25">
      <c r="B10" s="16">
        <f t="shared" si="1"/>
        <v>6</v>
      </c>
      <c r="C10" s="11" t="s">
        <v>20</v>
      </c>
      <c r="D10" s="13">
        <v>8</v>
      </c>
      <c r="E10" s="18" t="s">
        <v>2</v>
      </c>
      <c r="F10" s="7"/>
      <c r="G10" s="15">
        <f t="shared" si="0"/>
        <v>0</v>
      </c>
      <c r="H10" s="15"/>
      <c r="J10" s="15">
        <f t="shared" si="2"/>
        <v>0</v>
      </c>
      <c r="K10" s="15" t="str">
        <f t="shared" si="3"/>
        <v/>
      </c>
    </row>
    <row r="11" spans="2:11" x14ac:dyDescent="0.25">
      <c r="B11" s="16">
        <f t="shared" si="1"/>
        <v>7</v>
      </c>
      <c r="C11" s="11" t="s">
        <v>21</v>
      </c>
      <c r="D11" s="13">
        <v>5</v>
      </c>
      <c r="E11" s="18" t="s">
        <v>2</v>
      </c>
      <c r="F11" s="7"/>
      <c r="G11" s="15">
        <f t="shared" si="0"/>
        <v>0</v>
      </c>
      <c r="H11" s="15"/>
      <c r="J11" s="15">
        <f t="shared" si="2"/>
        <v>0</v>
      </c>
      <c r="K11" s="15" t="str">
        <f t="shared" si="3"/>
        <v/>
      </c>
    </row>
    <row r="12" spans="2:11" x14ac:dyDescent="0.25">
      <c r="B12" s="16">
        <f t="shared" si="1"/>
        <v>8</v>
      </c>
      <c r="C12" s="11" t="s">
        <v>22</v>
      </c>
      <c r="D12" s="13">
        <v>13</v>
      </c>
      <c r="E12" s="18" t="s">
        <v>2</v>
      </c>
      <c r="F12" s="7"/>
      <c r="G12" s="15">
        <f t="shared" si="0"/>
        <v>0</v>
      </c>
      <c r="H12" s="15"/>
      <c r="J12" s="15">
        <f t="shared" si="2"/>
        <v>0</v>
      </c>
      <c r="K12" s="15" t="str">
        <f t="shared" si="3"/>
        <v/>
      </c>
    </row>
    <row r="13" spans="2:11" x14ac:dyDescent="0.25">
      <c r="B13" s="16">
        <f t="shared" si="1"/>
        <v>9</v>
      </c>
      <c r="C13" s="11" t="s">
        <v>23</v>
      </c>
      <c r="D13" s="13">
        <v>6</v>
      </c>
      <c r="E13" s="18" t="s">
        <v>2</v>
      </c>
      <c r="F13" s="7"/>
      <c r="G13" s="15">
        <f t="shared" si="0"/>
        <v>0</v>
      </c>
      <c r="H13" s="15"/>
      <c r="J13" s="15">
        <f t="shared" si="2"/>
        <v>0</v>
      </c>
      <c r="K13" s="15" t="str">
        <f t="shared" si="3"/>
        <v/>
      </c>
    </row>
    <row r="14" spans="2:11" x14ac:dyDescent="0.25">
      <c r="B14" s="16">
        <f t="shared" si="1"/>
        <v>10</v>
      </c>
      <c r="C14" s="11" t="s">
        <v>24</v>
      </c>
      <c r="D14" s="13">
        <v>18</v>
      </c>
      <c r="E14" s="18" t="s">
        <v>2</v>
      </c>
      <c r="F14" s="7"/>
      <c r="G14" s="15">
        <f t="shared" si="0"/>
        <v>0</v>
      </c>
      <c r="H14" s="15"/>
      <c r="J14" s="15">
        <f t="shared" si="2"/>
        <v>0</v>
      </c>
      <c r="K14" s="15" t="str">
        <f t="shared" si="3"/>
        <v/>
      </c>
    </row>
    <row r="15" spans="2:11" x14ac:dyDescent="0.25">
      <c r="B15" s="16">
        <f t="shared" si="1"/>
        <v>11</v>
      </c>
      <c r="C15" s="11" t="s">
        <v>25</v>
      </c>
      <c r="D15" s="13">
        <v>4</v>
      </c>
      <c r="E15" s="18" t="s">
        <v>2</v>
      </c>
      <c r="F15" s="7"/>
      <c r="G15" s="15">
        <f t="shared" si="0"/>
        <v>0</v>
      </c>
      <c r="H15" s="15"/>
      <c r="J15" s="15">
        <f t="shared" si="2"/>
        <v>0</v>
      </c>
      <c r="K15" s="15" t="str">
        <f t="shared" si="3"/>
        <v/>
      </c>
    </row>
    <row r="16" spans="2:11" x14ac:dyDescent="0.25">
      <c r="B16" s="16">
        <f t="shared" si="1"/>
        <v>12</v>
      </c>
      <c r="C16" s="11" t="s">
        <v>26</v>
      </c>
      <c r="D16" s="13">
        <v>10</v>
      </c>
      <c r="E16" s="18" t="s">
        <v>2</v>
      </c>
      <c r="F16" s="7"/>
      <c r="G16" s="15">
        <f t="shared" si="0"/>
        <v>0</v>
      </c>
      <c r="H16" s="15"/>
      <c r="J16" s="15">
        <f t="shared" si="2"/>
        <v>0</v>
      </c>
      <c r="K16" s="15" t="str">
        <f t="shared" si="3"/>
        <v/>
      </c>
    </row>
    <row r="17" spans="2:11" x14ac:dyDescent="0.25">
      <c r="B17" s="16">
        <f t="shared" si="1"/>
        <v>13</v>
      </c>
      <c r="C17" s="11" t="s">
        <v>47</v>
      </c>
      <c r="D17" s="13">
        <v>2</v>
      </c>
      <c r="E17" s="18" t="s">
        <v>2</v>
      </c>
      <c r="F17" s="7"/>
      <c r="G17" s="15">
        <f t="shared" si="0"/>
        <v>0</v>
      </c>
      <c r="H17" s="15"/>
      <c r="J17" s="15">
        <f t="shared" si="2"/>
        <v>0</v>
      </c>
      <c r="K17" s="15" t="str">
        <f t="shared" si="3"/>
        <v/>
      </c>
    </row>
    <row r="18" spans="2:11" x14ac:dyDescent="0.25">
      <c r="B18" s="16">
        <f t="shared" si="1"/>
        <v>14</v>
      </c>
      <c r="C18" s="11" t="s">
        <v>48</v>
      </c>
      <c r="D18" s="13">
        <v>2</v>
      </c>
      <c r="E18" s="18" t="s">
        <v>2</v>
      </c>
      <c r="F18" s="7"/>
      <c r="G18" s="15">
        <f t="shared" si="0"/>
        <v>0</v>
      </c>
      <c r="H18" s="15"/>
      <c r="J18" s="15">
        <f t="shared" si="2"/>
        <v>0</v>
      </c>
      <c r="K18" s="15" t="str">
        <f t="shared" si="3"/>
        <v/>
      </c>
    </row>
    <row r="19" spans="2:11" x14ac:dyDescent="0.25">
      <c r="B19" s="16">
        <f t="shared" si="1"/>
        <v>15</v>
      </c>
      <c r="C19" s="11" t="s">
        <v>27</v>
      </c>
      <c r="D19" s="13">
        <v>10</v>
      </c>
      <c r="E19" s="18" t="s">
        <v>2</v>
      </c>
      <c r="F19" s="7"/>
      <c r="G19" s="15">
        <f t="shared" si="0"/>
        <v>0</v>
      </c>
      <c r="H19" s="15"/>
      <c r="J19" s="15">
        <f t="shared" si="2"/>
        <v>0</v>
      </c>
      <c r="K19" s="15" t="str">
        <f t="shared" si="3"/>
        <v/>
      </c>
    </row>
    <row r="20" spans="2:11" x14ac:dyDescent="0.25">
      <c r="B20" s="16">
        <f t="shared" si="1"/>
        <v>16</v>
      </c>
      <c r="C20" s="11" t="s">
        <v>28</v>
      </c>
      <c r="D20" s="13">
        <v>6</v>
      </c>
      <c r="E20" s="18" t="s">
        <v>2</v>
      </c>
      <c r="F20" s="7"/>
      <c r="G20" s="15">
        <f t="shared" si="0"/>
        <v>0</v>
      </c>
      <c r="H20" s="15"/>
      <c r="J20" s="15">
        <f t="shared" si="2"/>
        <v>0</v>
      </c>
      <c r="K20" s="15" t="str">
        <f t="shared" si="3"/>
        <v/>
      </c>
    </row>
    <row r="21" spans="2:11" x14ac:dyDescent="0.25">
      <c r="B21" s="16">
        <f t="shared" si="1"/>
        <v>17</v>
      </c>
      <c r="C21" s="11" t="s">
        <v>29</v>
      </c>
      <c r="D21" s="13">
        <v>20</v>
      </c>
      <c r="E21" s="18" t="s">
        <v>2</v>
      </c>
      <c r="F21" s="7"/>
      <c r="G21" s="15">
        <f t="shared" si="0"/>
        <v>0</v>
      </c>
      <c r="H21" s="15"/>
      <c r="J21" s="15">
        <f t="shared" si="2"/>
        <v>0</v>
      </c>
      <c r="K21" s="15" t="str">
        <f t="shared" si="3"/>
        <v/>
      </c>
    </row>
    <row r="22" spans="2:11" x14ac:dyDescent="0.25">
      <c r="B22" s="16">
        <f t="shared" si="1"/>
        <v>18</v>
      </c>
      <c r="C22" s="11" t="s">
        <v>30</v>
      </c>
      <c r="D22" s="13">
        <v>15</v>
      </c>
      <c r="E22" s="18" t="s">
        <v>2</v>
      </c>
      <c r="F22" s="7"/>
      <c r="G22" s="15">
        <f t="shared" si="0"/>
        <v>0</v>
      </c>
      <c r="H22" s="15"/>
      <c r="J22" s="15">
        <f t="shared" si="2"/>
        <v>0</v>
      </c>
      <c r="K22" s="15" t="str">
        <f t="shared" si="3"/>
        <v/>
      </c>
    </row>
    <row r="23" spans="2:11" x14ac:dyDescent="0.25">
      <c r="B23" s="16">
        <f t="shared" si="1"/>
        <v>19</v>
      </c>
      <c r="C23" s="11" t="s">
        <v>31</v>
      </c>
      <c r="D23" s="13">
        <v>19</v>
      </c>
      <c r="E23" s="18" t="s">
        <v>2</v>
      </c>
      <c r="F23" s="7"/>
      <c r="G23" s="15">
        <f t="shared" si="0"/>
        <v>0</v>
      </c>
      <c r="H23" s="15"/>
      <c r="J23" s="15">
        <f t="shared" si="2"/>
        <v>0</v>
      </c>
      <c r="K23" s="15" t="str">
        <f t="shared" si="3"/>
        <v/>
      </c>
    </row>
    <row r="24" spans="2:11" x14ac:dyDescent="0.25">
      <c r="B24" s="16">
        <f t="shared" si="1"/>
        <v>20</v>
      </c>
      <c r="C24" s="11" t="s">
        <v>32</v>
      </c>
      <c r="D24" s="13">
        <v>10</v>
      </c>
      <c r="E24" s="18" t="s">
        <v>2</v>
      </c>
      <c r="F24" s="7"/>
      <c r="G24" s="15">
        <f t="shared" si="0"/>
        <v>0</v>
      </c>
      <c r="H24" s="15"/>
      <c r="J24" s="15">
        <f t="shared" si="2"/>
        <v>0</v>
      </c>
      <c r="K24" s="15" t="str">
        <f t="shared" si="3"/>
        <v/>
      </c>
    </row>
    <row r="25" spans="2:11" x14ac:dyDescent="0.25">
      <c r="B25" s="16">
        <f t="shared" si="1"/>
        <v>21</v>
      </c>
      <c r="C25" s="11" t="s">
        <v>33</v>
      </c>
      <c r="D25" s="13">
        <v>12</v>
      </c>
      <c r="E25" s="18" t="s">
        <v>2</v>
      </c>
      <c r="F25" s="7"/>
      <c r="G25" s="15">
        <f t="shared" si="0"/>
        <v>0</v>
      </c>
      <c r="H25" s="15"/>
      <c r="J25" s="15">
        <f t="shared" si="2"/>
        <v>0</v>
      </c>
      <c r="K25" s="15" t="str">
        <f t="shared" si="3"/>
        <v/>
      </c>
    </row>
    <row r="26" spans="2:11" x14ac:dyDescent="0.25">
      <c r="B26" s="16">
        <f t="shared" si="1"/>
        <v>22</v>
      </c>
      <c r="C26" s="11" t="s">
        <v>34</v>
      </c>
      <c r="D26" s="13">
        <v>39</v>
      </c>
      <c r="E26" s="18" t="s">
        <v>2</v>
      </c>
      <c r="F26" s="7"/>
      <c r="G26" s="15">
        <f t="shared" si="0"/>
        <v>0</v>
      </c>
      <c r="H26" s="15"/>
      <c r="J26" s="15">
        <f t="shared" si="2"/>
        <v>0</v>
      </c>
      <c r="K26" s="15" t="str">
        <f t="shared" si="3"/>
        <v/>
      </c>
    </row>
    <row r="27" spans="2:11" x14ac:dyDescent="0.25">
      <c r="B27" s="16">
        <f t="shared" si="1"/>
        <v>23</v>
      </c>
      <c r="C27" s="11" t="s">
        <v>35</v>
      </c>
      <c r="D27" s="13">
        <v>15</v>
      </c>
      <c r="E27" s="18" t="s">
        <v>2</v>
      </c>
      <c r="F27" s="7"/>
      <c r="G27" s="15">
        <f t="shared" si="0"/>
        <v>0</v>
      </c>
      <c r="H27" s="15"/>
      <c r="J27" s="15">
        <f t="shared" si="2"/>
        <v>0</v>
      </c>
      <c r="K27" s="15" t="str">
        <f t="shared" si="3"/>
        <v/>
      </c>
    </row>
    <row r="28" spans="2:11" x14ac:dyDescent="0.25">
      <c r="B28" s="16">
        <f t="shared" si="1"/>
        <v>24</v>
      </c>
      <c r="C28" s="11" t="s">
        <v>36</v>
      </c>
      <c r="D28" s="13">
        <v>7</v>
      </c>
      <c r="E28" s="18" t="s">
        <v>2</v>
      </c>
      <c r="F28" s="7"/>
      <c r="G28" s="15">
        <f t="shared" si="0"/>
        <v>0</v>
      </c>
      <c r="H28" s="15"/>
      <c r="J28" s="15">
        <f t="shared" si="2"/>
        <v>0</v>
      </c>
      <c r="K28" s="15" t="str">
        <f t="shared" si="3"/>
        <v/>
      </c>
    </row>
    <row r="29" spans="2:11" x14ac:dyDescent="0.25">
      <c r="B29" s="16">
        <f t="shared" si="1"/>
        <v>25</v>
      </c>
      <c r="C29" s="11" t="s">
        <v>37</v>
      </c>
      <c r="D29" s="13">
        <v>24</v>
      </c>
      <c r="E29" s="18" t="s">
        <v>2</v>
      </c>
      <c r="F29" s="7"/>
      <c r="G29" s="15">
        <f t="shared" si="0"/>
        <v>0</v>
      </c>
      <c r="H29" s="15"/>
      <c r="J29" s="15">
        <f t="shared" si="2"/>
        <v>0</v>
      </c>
      <c r="K29" s="15" t="str">
        <f t="shared" si="3"/>
        <v/>
      </c>
    </row>
    <row r="30" spans="2:11" x14ac:dyDescent="0.25">
      <c r="B30" s="16">
        <f t="shared" si="1"/>
        <v>26</v>
      </c>
      <c r="C30" s="11" t="s">
        <v>38</v>
      </c>
      <c r="D30" s="13">
        <v>6</v>
      </c>
      <c r="E30" s="18" t="s">
        <v>2</v>
      </c>
      <c r="F30" s="7"/>
      <c r="G30" s="15">
        <f t="shared" si="0"/>
        <v>0</v>
      </c>
      <c r="H30" s="15"/>
      <c r="J30" s="15">
        <f t="shared" si="2"/>
        <v>0</v>
      </c>
      <c r="K30" s="15" t="str">
        <f t="shared" si="3"/>
        <v/>
      </c>
    </row>
    <row r="31" spans="2:11" x14ac:dyDescent="0.25">
      <c r="B31" s="16">
        <f t="shared" si="1"/>
        <v>27</v>
      </c>
      <c r="C31" s="11" t="s">
        <v>39</v>
      </c>
      <c r="D31" s="13">
        <v>4</v>
      </c>
      <c r="E31" s="18" t="s">
        <v>2</v>
      </c>
      <c r="F31" s="7"/>
      <c r="G31" s="15">
        <f t="shared" si="0"/>
        <v>0</v>
      </c>
      <c r="H31" s="15"/>
      <c r="J31" s="15">
        <f t="shared" si="2"/>
        <v>0</v>
      </c>
      <c r="K31" s="15" t="str">
        <f t="shared" si="3"/>
        <v/>
      </c>
    </row>
    <row r="32" spans="2:11" x14ac:dyDescent="0.25">
      <c r="B32" s="16">
        <f t="shared" si="1"/>
        <v>28</v>
      </c>
      <c r="C32" s="11" t="s">
        <v>40</v>
      </c>
      <c r="D32" s="13">
        <v>9</v>
      </c>
      <c r="E32" s="18" t="s">
        <v>2</v>
      </c>
      <c r="F32" s="7"/>
      <c r="G32" s="15">
        <f t="shared" si="0"/>
        <v>0</v>
      </c>
      <c r="H32" s="15"/>
      <c r="J32" s="15">
        <f t="shared" si="2"/>
        <v>0</v>
      </c>
      <c r="K32" s="15" t="str">
        <f t="shared" si="3"/>
        <v/>
      </c>
    </row>
    <row r="33" spans="2:11" x14ac:dyDescent="0.25">
      <c r="B33" s="16">
        <f t="shared" si="1"/>
        <v>29</v>
      </c>
      <c r="C33" s="11" t="s">
        <v>41</v>
      </c>
      <c r="D33" s="13">
        <v>7</v>
      </c>
      <c r="E33" s="18" t="s">
        <v>2</v>
      </c>
      <c r="F33" s="7"/>
      <c r="G33" s="15">
        <f t="shared" si="0"/>
        <v>0</v>
      </c>
      <c r="H33" s="15"/>
      <c r="J33" s="15">
        <f t="shared" si="2"/>
        <v>0</v>
      </c>
      <c r="K33" s="15" t="str">
        <f t="shared" si="3"/>
        <v/>
      </c>
    </row>
    <row r="34" spans="2:11" x14ac:dyDescent="0.25">
      <c r="B34" s="16">
        <f t="shared" si="1"/>
        <v>30</v>
      </c>
      <c r="C34" s="11" t="s">
        <v>42</v>
      </c>
      <c r="D34" s="13">
        <v>15</v>
      </c>
      <c r="E34" s="18" t="s">
        <v>2</v>
      </c>
      <c r="F34" s="7"/>
      <c r="G34" s="15">
        <f t="shared" si="0"/>
        <v>0</v>
      </c>
      <c r="H34" s="15"/>
      <c r="J34" s="15">
        <f t="shared" si="2"/>
        <v>0</v>
      </c>
      <c r="K34" s="15" t="str">
        <f t="shared" si="3"/>
        <v/>
      </c>
    </row>
    <row r="35" spans="2:11" x14ac:dyDescent="0.25">
      <c r="B35" s="16">
        <f t="shared" si="1"/>
        <v>31</v>
      </c>
      <c r="C35" s="11" t="s">
        <v>43</v>
      </c>
      <c r="D35" s="13">
        <v>3</v>
      </c>
      <c r="E35" s="18" t="s">
        <v>2</v>
      </c>
      <c r="F35" s="7"/>
      <c r="G35" s="15">
        <f t="shared" si="0"/>
        <v>0</v>
      </c>
      <c r="H35" s="15"/>
      <c r="J35" s="15">
        <f t="shared" si="2"/>
        <v>0</v>
      </c>
      <c r="K35" s="15" t="str">
        <f t="shared" si="3"/>
        <v/>
      </c>
    </row>
    <row r="36" spans="2:11" x14ac:dyDescent="0.25">
      <c r="B36" s="16">
        <f t="shared" si="1"/>
        <v>32</v>
      </c>
      <c r="C36" s="11" t="s">
        <v>44</v>
      </c>
      <c r="D36" s="13">
        <v>6</v>
      </c>
      <c r="E36" s="18" t="s">
        <v>2</v>
      </c>
      <c r="F36" s="7"/>
      <c r="G36" s="15">
        <f t="shared" si="0"/>
        <v>0</v>
      </c>
      <c r="H36" s="15"/>
      <c r="J36" s="15">
        <f t="shared" si="2"/>
        <v>0</v>
      </c>
      <c r="K36" s="15" t="str">
        <f t="shared" si="3"/>
        <v/>
      </c>
    </row>
    <row r="37" spans="2:11" x14ac:dyDescent="0.25">
      <c r="B37" s="16">
        <f t="shared" si="1"/>
        <v>33</v>
      </c>
      <c r="C37" s="11" t="s">
        <v>45</v>
      </c>
      <c r="D37" s="13">
        <v>4</v>
      </c>
      <c r="E37" s="18" t="s">
        <v>2</v>
      </c>
      <c r="F37" s="7"/>
      <c r="G37" s="15">
        <f t="shared" si="0"/>
        <v>0</v>
      </c>
      <c r="H37" s="15"/>
      <c r="J37" s="15">
        <f t="shared" si="2"/>
        <v>0</v>
      </c>
      <c r="K37" s="15" t="str">
        <f t="shared" si="3"/>
        <v/>
      </c>
    </row>
    <row r="38" spans="2:11" x14ac:dyDescent="0.25">
      <c r="B38" s="16">
        <f t="shared" si="1"/>
        <v>34</v>
      </c>
      <c r="C38" s="11" t="s">
        <v>57</v>
      </c>
      <c r="D38" s="13">
        <v>5</v>
      </c>
      <c r="E38" s="18" t="s">
        <v>2</v>
      </c>
      <c r="F38" s="7"/>
      <c r="G38" s="15">
        <f t="shared" si="0"/>
        <v>0</v>
      </c>
      <c r="H38" s="15"/>
      <c r="J38" s="15">
        <f t="shared" si="2"/>
        <v>0</v>
      </c>
      <c r="K38" s="15" t="str">
        <f t="shared" si="3"/>
        <v/>
      </c>
    </row>
    <row r="39" spans="2:11" x14ac:dyDescent="0.25">
      <c r="B39" s="16">
        <f t="shared" si="1"/>
        <v>35</v>
      </c>
      <c r="C39" s="11" t="s">
        <v>59</v>
      </c>
      <c r="D39" s="13">
        <v>340</v>
      </c>
      <c r="E39" s="18" t="s">
        <v>2</v>
      </c>
      <c r="F39" s="7"/>
      <c r="G39" s="15">
        <f t="shared" si="0"/>
        <v>0</v>
      </c>
      <c r="H39" s="15"/>
      <c r="J39" s="15">
        <f t="shared" si="2"/>
        <v>0</v>
      </c>
      <c r="K39" s="15" t="str">
        <f t="shared" si="3"/>
        <v/>
      </c>
    </row>
    <row r="40" spans="2:11" x14ac:dyDescent="0.25">
      <c r="B40" s="16">
        <f t="shared" si="1"/>
        <v>36</v>
      </c>
      <c r="C40" s="11" t="s">
        <v>60</v>
      </c>
      <c r="D40" s="13">
        <v>1</v>
      </c>
      <c r="E40" s="18" t="s">
        <v>3</v>
      </c>
      <c r="F40" s="7"/>
      <c r="G40" s="15">
        <f t="shared" si="0"/>
        <v>0</v>
      </c>
      <c r="H40" s="15"/>
      <c r="J40" s="15">
        <f t="shared" si="2"/>
        <v>0</v>
      </c>
      <c r="K40" s="15" t="str">
        <f t="shared" si="3"/>
        <v/>
      </c>
    </row>
    <row r="41" spans="2:11" x14ac:dyDescent="0.25">
      <c r="B41" s="16">
        <f t="shared" si="1"/>
        <v>37</v>
      </c>
      <c r="C41" s="11" t="s">
        <v>50</v>
      </c>
      <c r="D41" s="13">
        <v>328</v>
      </c>
      <c r="E41" s="18" t="s">
        <v>2</v>
      </c>
      <c r="F41" s="7"/>
      <c r="G41" s="15">
        <f t="shared" si="0"/>
        <v>0</v>
      </c>
      <c r="H41" s="15"/>
      <c r="J41" s="15">
        <f t="shared" si="2"/>
        <v>0</v>
      </c>
      <c r="K41" s="15" t="str">
        <f t="shared" si="3"/>
        <v/>
      </c>
    </row>
    <row r="42" spans="2:11" x14ac:dyDescent="0.25">
      <c r="B42" s="16">
        <f t="shared" si="1"/>
        <v>38</v>
      </c>
      <c r="C42" s="11" t="s">
        <v>54</v>
      </c>
      <c r="D42" s="13">
        <v>3145</v>
      </c>
      <c r="E42" s="18" t="s">
        <v>4</v>
      </c>
      <c r="F42" s="7"/>
      <c r="G42" s="15">
        <f t="shared" si="0"/>
        <v>0</v>
      </c>
      <c r="H42" s="15"/>
      <c r="J42" s="15">
        <f t="shared" si="2"/>
        <v>0</v>
      </c>
      <c r="K42" s="15" t="str">
        <f t="shared" si="3"/>
        <v/>
      </c>
    </row>
    <row r="43" spans="2:11" x14ac:dyDescent="0.25">
      <c r="B43" s="16">
        <f t="shared" si="1"/>
        <v>39</v>
      </c>
      <c r="C43" s="11" t="s">
        <v>15</v>
      </c>
      <c r="D43" s="13">
        <v>28</v>
      </c>
      <c r="E43" s="18" t="s">
        <v>2</v>
      </c>
      <c r="F43" s="7"/>
      <c r="G43" s="15"/>
      <c r="H43" s="15">
        <f>F43*D43</f>
        <v>0</v>
      </c>
      <c r="J43" s="15" t="str">
        <f t="shared" si="2"/>
        <v/>
      </c>
      <c r="K43" s="15">
        <f t="shared" si="3"/>
        <v>0</v>
      </c>
    </row>
    <row r="44" spans="2:11" x14ac:dyDescent="0.25">
      <c r="B44" s="16">
        <f t="shared" si="1"/>
        <v>40</v>
      </c>
      <c r="C44" s="11" t="s">
        <v>51</v>
      </c>
      <c r="D44" s="13">
        <v>14</v>
      </c>
      <c r="E44" s="18" t="s">
        <v>3</v>
      </c>
      <c r="F44" s="7"/>
      <c r="G44" s="15"/>
      <c r="H44" s="15">
        <f>F44*D44</f>
        <v>0</v>
      </c>
      <c r="J44" s="15" t="str">
        <f t="shared" si="2"/>
        <v/>
      </c>
      <c r="K44" s="15">
        <f t="shared" si="3"/>
        <v>0</v>
      </c>
    </row>
    <row r="45" spans="2:11" x14ac:dyDescent="0.25">
      <c r="B45" s="16">
        <f t="shared" si="1"/>
        <v>41</v>
      </c>
      <c r="C45" s="11" t="s">
        <v>55</v>
      </c>
      <c r="D45" s="13">
        <v>7</v>
      </c>
      <c r="E45" s="18" t="s">
        <v>3</v>
      </c>
      <c r="F45" s="7"/>
      <c r="G45" s="15">
        <f t="shared" si="0"/>
        <v>0</v>
      </c>
      <c r="H45" s="15"/>
      <c r="J45" s="15">
        <f t="shared" si="2"/>
        <v>0</v>
      </c>
      <c r="K45" s="15" t="str">
        <f t="shared" si="3"/>
        <v/>
      </c>
    </row>
    <row r="46" spans="2:11" x14ac:dyDescent="0.25">
      <c r="B46" s="16">
        <f t="shared" si="1"/>
        <v>42</v>
      </c>
      <c r="C46" s="11" t="s">
        <v>8</v>
      </c>
      <c r="D46" s="13">
        <v>7</v>
      </c>
      <c r="E46" s="18" t="s">
        <v>3</v>
      </c>
      <c r="F46" s="7"/>
      <c r="G46" s="15">
        <f t="shared" si="0"/>
        <v>0</v>
      </c>
      <c r="H46" s="15"/>
      <c r="J46" s="15">
        <f t="shared" si="2"/>
        <v>0</v>
      </c>
      <c r="K46" s="15" t="str">
        <f t="shared" si="3"/>
        <v/>
      </c>
    </row>
    <row r="47" spans="2:11" x14ac:dyDescent="0.25">
      <c r="B47" s="16">
        <f t="shared" si="1"/>
        <v>43</v>
      </c>
      <c r="C47" s="11" t="s">
        <v>61</v>
      </c>
      <c r="D47" s="13">
        <v>19</v>
      </c>
      <c r="E47" s="18" t="s">
        <v>3</v>
      </c>
      <c r="F47" s="7"/>
      <c r="G47" s="15">
        <f t="shared" si="0"/>
        <v>0</v>
      </c>
      <c r="H47" s="15"/>
      <c r="J47" s="15">
        <f t="shared" si="2"/>
        <v>0</v>
      </c>
      <c r="K47" s="15" t="str">
        <f t="shared" si="3"/>
        <v/>
      </c>
    </row>
    <row r="48" spans="2:11" x14ac:dyDescent="0.25">
      <c r="B48" s="16">
        <f t="shared" si="1"/>
        <v>44</v>
      </c>
      <c r="C48" s="11" t="s">
        <v>62</v>
      </c>
      <c r="D48" s="13">
        <v>4</v>
      </c>
      <c r="E48" s="18" t="s">
        <v>3</v>
      </c>
      <c r="F48" s="7"/>
      <c r="G48" s="15">
        <f t="shared" si="0"/>
        <v>0</v>
      </c>
      <c r="H48" s="15"/>
      <c r="J48" s="15">
        <f t="shared" si="2"/>
        <v>0</v>
      </c>
      <c r="K48" s="15" t="str">
        <f t="shared" si="3"/>
        <v/>
      </c>
    </row>
    <row r="49" spans="1:15" x14ac:dyDescent="0.25">
      <c r="B49" s="16">
        <f t="shared" si="1"/>
        <v>45</v>
      </c>
      <c r="C49" s="11" t="s">
        <v>63</v>
      </c>
      <c r="D49" s="13">
        <v>16</v>
      </c>
      <c r="E49" s="18" t="s">
        <v>3</v>
      </c>
      <c r="F49" s="7"/>
      <c r="G49" s="15">
        <f t="shared" si="0"/>
        <v>0</v>
      </c>
      <c r="H49" s="15"/>
      <c r="J49" s="15">
        <f t="shared" si="2"/>
        <v>0</v>
      </c>
      <c r="K49" s="15" t="str">
        <f t="shared" si="3"/>
        <v/>
      </c>
    </row>
    <row r="50" spans="1:15" x14ac:dyDescent="0.25">
      <c r="B50" s="16">
        <f t="shared" si="1"/>
        <v>46</v>
      </c>
      <c r="C50" s="11" t="s">
        <v>64</v>
      </c>
      <c r="D50" s="13">
        <v>24</v>
      </c>
      <c r="E50" s="18" t="s">
        <v>3</v>
      </c>
      <c r="F50" s="7"/>
      <c r="G50" s="15">
        <f t="shared" si="0"/>
        <v>0</v>
      </c>
      <c r="H50" s="15"/>
      <c r="J50" s="15">
        <f t="shared" si="2"/>
        <v>0</v>
      </c>
      <c r="K50" s="15" t="str">
        <f t="shared" si="3"/>
        <v/>
      </c>
    </row>
    <row r="51" spans="1:15" x14ac:dyDescent="0.25">
      <c r="B51" s="16">
        <f t="shared" si="1"/>
        <v>47</v>
      </c>
      <c r="C51" s="11" t="s">
        <v>65</v>
      </c>
      <c r="D51" s="13">
        <v>16</v>
      </c>
      <c r="E51" s="18" t="s">
        <v>3</v>
      </c>
      <c r="F51" s="7"/>
      <c r="G51" s="15">
        <f t="shared" si="0"/>
        <v>0</v>
      </c>
      <c r="H51" s="15"/>
      <c r="J51" s="15">
        <f t="shared" si="2"/>
        <v>0</v>
      </c>
      <c r="K51" s="15" t="str">
        <f t="shared" si="3"/>
        <v/>
      </c>
    </row>
    <row r="52" spans="1:15" x14ac:dyDescent="0.25">
      <c r="B52" s="16">
        <f t="shared" si="1"/>
        <v>48</v>
      </c>
      <c r="C52" s="11" t="s">
        <v>66</v>
      </c>
      <c r="D52" s="13">
        <v>2</v>
      </c>
      <c r="E52" s="18" t="s">
        <v>3</v>
      </c>
      <c r="F52" s="7"/>
      <c r="G52" s="15">
        <f t="shared" si="0"/>
        <v>0</v>
      </c>
      <c r="H52" s="15"/>
      <c r="J52" s="15">
        <f t="shared" si="2"/>
        <v>0</v>
      </c>
      <c r="K52" s="15" t="str">
        <f t="shared" si="3"/>
        <v/>
      </c>
    </row>
    <row r="53" spans="1:15" x14ac:dyDescent="0.25">
      <c r="B53" s="16">
        <f t="shared" si="1"/>
        <v>49</v>
      </c>
      <c r="C53" s="11" t="s">
        <v>67</v>
      </c>
      <c r="D53" s="13">
        <v>15</v>
      </c>
      <c r="E53" s="18" t="s">
        <v>3</v>
      </c>
      <c r="F53" s="7"/>
      <c r="G53" s="15">
        <f t="shared" si="0"/>
        <v>0</v>
      </c>
      <c r="H53" s="15"/>
      <c r="J53" s="15">
        <f t="shared" si="2"/>
        <v>0</v>
      </c>
      <c r="K53" s="15" t="str">
        <f t="shared" si="3"/>
        <v/>
      </c>
    </row>
    <row r="54" spans="1:15" x14ac:dyDescent="0.25">
      <c r="B54" s="16">
        <f t="shared" si="1"/>
        <v>50</v>
      </c>
      <c r="C54" s="11" t="s">
        <v>68</v>
      </c>
      <c r="D54" s="13">
        <v>4</v>
      </c>
      <c r="E54" s="18" t="s">
        <v>3</v>
      </c>
      <c r="F54" s="7"/>
      <c r="G54" s="15">
        <f t="shared" si="0"/>
        <v>0</v>
      </c>
      <c r="H54" s="15"/>
      <c r="J54" s="15">
        <f t="shared" si="2"/>
        <v>0</v>
      </c>
      <c r="K54" s="15" t="str">
        <f t="shared" si="3"/>
        <v/>
      </c>
    </row>
    <row r="55" spans="1:15" x14ac:dyDescent="0.25">
      <c r="B55" s="16">
        <f t="shared" si="1"/>
        <v>51</v>
      </c>
      <c r="C55" s="11" t="s">
        <v>53</v>
      </c>
      <c r="D55" s="13">
        <v>19</v>
      </c>
      <c r="E55" s="18" t="s">
        <v>2</v>
      </c>
      <c r="F55" s="7"/>
      <c r="G55" s="15">
        <f t="shared" si="0"/>
        <v>0</v>
      </c>
      <c r="H55" s="15"/>
      <c r="J55" s="15">
        <f t="shared" si="2"/>
        <v>0</v>
      </c>
      <c r="K55" s="15" t="str">
        <f t="shared" si="3"/>
        <v/>
      </c>
    </row>
    <row r="56" spans="1:15" x14ac:dyDescent="0.25">
      <c r="B56" s="16">
        <f t="shared" si="1"/>
        <v>52</v>
      </c>
      <c r="C56" s="11" t="s">
        <v>69</v>
      </c>
      <c r="D56" s="13">
        <v>19</v>
      </c>
      <c r="E56" s="18" t="s">
        <v>2</v>
      </c>
      <c r="F56" s="7"/>
      <c r="G56" s="15">
        <f t="shared" si="0"/>
        <v>0</v>
      </c>
      <c r="H56" s="15"/>
      <c r="J56" s="15">
        <f t="shared" si="2"/>
        <v>0</v>
      </c>
      <c r="K56" s="15" t="str">
        <f t="shared" si="3"/>
        <v/>
      </c>
    </row>
    <row r="57" spans="1:15" x14ac:dyDescent="0.25">
      <c r="B57" s="16">
        <f t="shared" si="1"/>
        <v>53</v>
      </c>
      <c r="C57" s="11" t="s">
        <v>52</v>
      </c>
      <c r="D57" s="13">
        <v>1</v>
      </c>
      <c r="E57" s="18" t="s">
        <v>3</v>
      </c>
      <c r="F57" s="7"/>
      <c r="G57" s="15">
        <f t="shared" si="0"/>
        <v>0</v>
      </c>
      <c r="H57" s="15"/>
      <c r="J57" s="15">
        <f t="shared" si="2"/>
        <v>0</v>
      </c>
      <c r="K57" s="15" t="str">
        <f t="shared" si="3"/>
        <v/>
      </c>
    </row>
    <row r="58" spans="1:15" s="41" customFormat="1" ht="29.45" customHeight="1" x14ac:dyDescent="0.25">
      <c r="A58" s="40"/>
      <c r="B58" s="36">
        <f>1+B57</f>
        <v>54</v>
      </c>
      <c r="C58" s="44" t="s">
        <v>81</v>
      </c>
      <c r="D58" s="37">
        <v>6</v>
      </c>
      <c r="E58" s="38" t="s">
        <v>2</v>
      </c>
      <c r="F58" s="7"/>
      <c r="G58" s="39">
        <f t="shared" si="0"/>
        <v>0</v>
      </c>
      <c r="H58" s="39"/>
      <c r="J58" s="15">
        <f t="shared" si="2"/>
        <v>0</v>
      </c>
      <c r="K58" s="15" t="str">
        <f t="shared" si="3"/>
        <v/>
      </c>
      <c r="L58" s="43"/>
      <c r="M58" s="43"/>
      <c r="N58" s="43"/>
      <c r="O58" s="43"/>
    </row>
    <row r="59" spans="1:15" s="41" customFormat="1" ht="29.45" customHeight="1" x14ac:dyDescent="0.25">
      <c r="A59" s="40"/>
      <c r="B59" s="36"/>
      <c r="C59" s="44" t="s">
        <v>82</v>
      </c>
      <c r="D59" s="37">
        <v>9</v>
      </c>
      <c r="E59" s="38" t="s">
        <v>2</v>
      </c>
      <c r="F59" s="7"/>
      <c r="G59" s="39">
        <f t="shared" si="0"/>
        <v>0</v>
      </c>
      <c r="H59" s="39"/>
      <c r="J59" s="15">
        <f t="shared" si="2"/>
        <v>0</v>
      </c>
      <c r="K59" s="15" t="str">
        <f t="shared" si="3"/>
        <v/>
      </c>
      <c r="L59" s="42"/>
      <c r="M59" s="42"/>
      <c r="N59" s="42"/>
      <c r="O59" s="42"/>
    </row>
    <row r="60" spans="1:15" s="41" customFormat="1" ht="29.45" customHeight="1" x14ac:dyDescent="0.25">
      <c r="A60" s="40"/>
      <c r="B60" s="36"/>
      <c r="C60" s="44" t="s">
        <v>83</v>
      </c>
      <c r="D60" s="37">
        <v>4</v>
      </c>
      <c r="E60" s="38" t="s">
        <v>2</v>
      </c>
      <c r="F60" s="7"/>
      <c r="G60" s="39">
        <f t="shared" si="0"/>
        <v>0</v>
      </c>
      <c r="H60" s="39"/>
      <c r="J60" s="15">
        <f t="shared" si="2"/>
        <v>0</v>
      </c>
      <c r="K60" s="15" t="str">
        <f t="shared" si="3"/>
        <v/>
      </c>
      <c r="L60" s="42"/>
      <c r="M60" s="42"/>
      <c r="N60" s="42"/>
      <c r="O60" s="42"/>
    </row>
    <row r="61" spans="1:15" x14ac:dyDescent="0.25">
      <c r="B61" s="16">
        <f>1+B58</f>
        <v>55</v>
      </c>
      <c r="C61" s="45" t="s">
        <v>76</v>
      </c>
      <c r="D61" s="13">
        <v>18</v>
      </c>
      <c r="E61" s="18" t="s">
        <v>9</v>
      </c>
      <c r="F61" s="7"/>
      <c r="G61" s="15">
        <f t="shared" si="0"/>
        <v>0</v>
      </c>
      <c r="H61" s="15"/>
      <c r="J61" s="15">
        <f t="shared" si="2"/>
        <v>0</v>
      </c>
      <c r="K61" s="15" t="str">
        <f t="shared" si="3"/>
        <v/>
      </c>
    </row>
    <row r="62" spans="1:15" s="41" customFormat="1" ht="30" x14ac:dyDescent="0.25">
      <c r="A62" s="40"/>
      <c r="B62" s="36">
        <f t="shared" si="1"/>
        <v>56</v>
      </c>
      <c r="C62" s="44" t="s">
        <v>77</v>
      </c>
      <c r="D62" s="37">
        <v>50</v>
      </c>
      <c r="E62" s="38" t="s">
        <v>56</v>
      </c>
      <c r="F62" s="7"/>
      <c r="G62" s="39"/>
      <c r="H62" s="15">
        <f t="shared" ref="H62:H65" si="4">F62*D62</f>
        <v>0</v>
      </c>
      <c r="J62" s="15" t="str">
        <f t="shared" si="2"/>
        <v/>
      </c>
      <c r="K62" s="15">
        <f t="shared" si="3"/>
        <v>0</v>
      </c>
    </row>
    <row r="63" spans="1:15" x14ac:dyDescent="0.25">
      <c r="B63" s="16">
        <f t="shared" si="1"/>
        <v>57</v>
      </c>
      <c r="C63" s="45" t="s">
        <v>71</v>
      </c>
      <c r="D63" s="13">
        <v>1</v>
      </c>
      <c r="E63" s="18" t="s">
        <v>3</v>
      </c>
      <c r="F63" s="7"/>
      <c r="G63" s="15"/>
      <c r="H63" s="15">
        <f t="shared" si="4"/>
        <v>0</v>
      </c>
      <c r="J63" s="15" t="str">
        <f t="shared" si="2"/>
        <v/>
      </c>
      <c r="K63" s="15">
        <f t="shared" si="3"/>
        <v>0</v>
      </c>
    </row>
    <row r="64" spans="1:15" s="41" customFormat="1" ht="30" x14ac:dyDescent="0.25">
      <c r="A64" s="40"/>
      <c r="B64" s="36">
        <v>58</v>
      </c>
      <c r="C64" s="44" t="s">
        <v>70</v>
      </c>
      <c r="D64" s="37">
        <v>1</v>
      </c>
      <c r="E64" s="38" t="s">
        <v>3</v>
      </c>
      <c r="F64" s="7"/>
      <c r="G64" s="39"/>
      <c r="H64" s="15">
        <f t="shared" si="4"/>
        <v>0</v>
      </c>
      <c r="J64" s="15" t="str">
        <f t="shared" si="2"/>
        <v/>
      </c>
      <c r="K64" s="15">
        <f t="shared" si="3"/>
        <v>0</v>
      </c>
    </row>
    <row r="65" spans="1:11" x14ac:dyDescent="0.25">
      <c r="B65" s="16">
        <f t="shared" si="1"/>
        <v>59</v>
      </c>
      <c r="C65" s="11" t="s">
        <v>72</v>
      </c>
      <c r="D65" s="13">
        <v>1</v>
      </c>
      <c r="E65" s="18" t="s">
        <v>3</v>
      </c>
      <c r="F65" s="7"/>
      <c r="G65" s="15"/>
      <c r="H65" s="15">
        <f t="shared" si="4"/>
        <v>0</v>
      </c>
      <c r="J65" s="15" t="str">
        <f t="shared" si="2"/>
        <v/>
      </c>
      <c r="K65" s="15">
        <f t="shared" si="3"/>
        <v>0</v>
      </c>
    </row>
    <row r="66" spans="1:11" x14ac:dyDescent="0.25">
      <c r="B66" s="16">
        <f t="shared" si="1"/>
        <v>60</v>
      </c>
      <c r="C66" s="11" t="s">
        <v>73</v>
      </c>
      <c r="D66" s="13">
        <v>1</v>
      </c>
      <c r="E66" s="18" t="s">
        <v>3</v>
      </c>
      <c r="F66" s="7"/>
      <c r="G66" s="15">
        <f t="shared" si="0"/>
        <v>0</v>
      </c>
      <c r="H66" s="15"/>
      <c r="J66" s="15">
        <f t="shared" si="2"/>
        <v>0</v>
      </c>
      <c r="K66" s="15" t="str">
        <f t="shared" si="3"/>
        <v/>
      </c>
    </row>
    <row r="67" spans="1:11" x14ac:dyDescent="0.25">
      <c r="B67" s="16">
        <f t="shared" si="1"/>
        <v>61</v>
      </c>
      <c r="C67" s="11" t="s">
        <v>74</v>
      </c>
      <c r="D67" s="13">
        <v>1</v>
      </c>
      <c r="E67" s="18" t="s">
        <v>3</v>
      </c>
      <c r="F67" s="7"/>
      <c r="G67" s="15">
        <f t="shared" si="0"/>
        <v>0</v>
      </c>
      <c r="H67" s="15"/>
      <c r="J67" s="15">
        <f t="shared" si="2"/>
        <v>0</v>
      </c>
      <c r="K67" s="15" t="str">
        <f t="shared" si="3"/>
        <v/>
      </c>
    </row>
    <row r="68" spans="1:11" x14ac:dyDescent="0.25">
      <c r="B68" s="16">
        <f t="shared" si="1"/>
        <v>62</v>
      </c>
      <c r="C68" s="11" t="s">
        <v>75</v>
      </c>
      <c r="D68" s="13">
        <v>1</v>
      </c>
      <c r="E68" s="18" t="s">
        <v>3</v>
      </c>
      <c r="F68" s="7"/>
      <c r="G68" s="15">
        <f t="shared" si="0"/>
        <v>0</v>
      </c>
      <c r="H68" s="15"/>
      <c r="J68" s="15">
        <f t="shared" si="2"/>
        <v>0</v>
      </c>
      <c r="K68" s="15" t="str">
        <f t="shared" si="3"/>
        <v/>
      </c>
    </row>
    <row r="69" spans="1:11" x14ac:dyDescent="0.25">
      <c r="B69" s="16">
        <f t="shared" si="1"/>
        <v>63</v>
      </c>
      <c r="C69" s="11" t="s">
        <v>10</v>
      </c>
      <c r="D69" s="13">
        <v>1</v>
      </c>
      <c r="E69" s="18" t="s">
        <v>3</v>
      </c>
      <c r="F69" s="7"/>
      <c r="G69" s="15"/>
      <c r="H69" s="15">
        <f>F69*D69</f>
        <v>0</v>
      </c>
      <c r="J69" s="15" t="str">
        <f t="shared" si="2"/>
        <v/>
      </c>
      <c r="K69" s="15">
        <f t="shared" si="3"/>
        <v>0</v>
      </c>
    </row>
    <row r="70" spans="1:11" ht="15.75" thickBot="1" x14ac:dyDescent="0.3">
      <c r="B70" s="23"/>
      <c r="C70" s="28"/>
      <c r="D70" s="24"/>
      <c r="E70" s="25"/>
      <c r="F70" s="55"/>
      <c r="G70" s="15"/>
      <c r="H70" s="15"/>
      <c r="I70" s="17"/>
      <c r="J70" s="15"/>
      <c r="K70" s="15"/>
    </row>
    <row r="71" spans="1:11" ht="15.75" thickBot="1" x14ac:dyDescent="0.3">
      <c r="C71" s="29" t="s">
        <v>49</v>
      </c>
      <c r="D71" s="19"/>
      <c r="F71" s="8"/>
      <c r="H71" s="3"/>
      <c r="J71" s="3"/>
      <c r="K71" s="3"/>
    </row>
    <row r="72" spans="1:11" ht="15.75" thickBot="1" x14ac:dyDescent="0.3">
      <c r="D72" s="19"/>
      <c r="F72" s="3"/>
    </row>
    <row r="73" spans="1:11" x14ac:dyDescent="0.25">
      <c r="C73" s="10" t="s">
        <v>13</v>
      </c>
      <c r="D73" s="20" t="s">
        <v>89</v>
      </c>
      <c r="E73" s="21" t="s">
        <v>5</v>
      </c>
      <c r="F73" s="20" t="s">
        <v>7</v>
      </c>
      <c r="G73" s="22" t="s">
        <v>12</v>
      </c>
    </row>
    <row r="74" spans="1:11" ht="15.75" thickBot="1" x14ac:dyDescent="0.3">
      <c r="C74" s="12" t="s">
        <v>14</v>
      </c>
      <c r="D74" s="30"/>
      <c r="E74" s="31">
        <f>(SUM(G5:H70))</f>
        <v>0</v>
      </c>
      <c r="F74" s="26">
        <f>0.21*E74</f>
        <v>0</v>
      </c>
      <c r="G74" s="27">
        <f>E74+F74</f>
        <v>0</v>
      </c>
    </row>
    <row r="75" spans="1:11" x14ac:dyDescent="0.25">
      <c r="C75" s="46" t="s">
        <v>87</v>
      </c>
      <c r="D75" s="47" t="e">
        <f>E75/E74</f>
        <v>#DIV/0!</v>
      </c>
      <c r="E75" s="48">
        <f>(SUM(G5:G70))</f>
        <v>0</v>
      </c>
      <c r="F75" s="49">
        <f t="shared" ref="F75:F76" si="5">0.21*E75</f>
        <v>0</v>
      </c>
      <c r="G75" s="50">
        <f t="shared" ref="G75:G76" si="6">E75+F75</f>
        <v>0</v>
      </c>
    </row>
    <row r="76" spans="1:11" ht="15.75" thickBot="1" x14ac:dyDescent="0.3">
      <c r="C76" s="12" t="s">
        <v>88</v>
      </c>
      <c r="D76" s="51" t="e">
        <f>1-D75</f>
        <v>#DIV/0!</v>
      </c>
      <c r="E76" s="52">
        <f>SUM(H5:H70)</f>
        <v>0</v>
      </c>
      <c r="F76" s="53">
        <f t="shared" si="5"/>
        <v>0</v>
      </c>
      <c r="G76" s="54">
        <f t="shared" si="6"/>
        <v>0</v>
      </c>
    </row>
    <row r="77" spans="1:11" x14ac:dyDescent="0.25">
      <c r="A77"/>
    </row>
    <row r="78" spans="1:11" x14ac:dyDescent="0.25">
      <c r="A78"/>
    </row>
    <row r="79" spans="1:11" x14ac:dyDescent="0.25">
      <c r="A79"/>
    </row>
    <row r="80" spans="1:11" x14ac:dyDescent="0.25">
      <c r="A80"/>
    </row>
    <row r="81" spans="1:7" x14ac:dyDescent="0.25">
      <c r="A81"/>
    </row>
    <row r="82" spans="1:7" x14ac:dyDescent="0.25">
      <c r="A82"/>
    </row>
    <row r="83" spans="1:7" x14ac:dyDescent="0.25">
      <c r="A83"/>
    </row>
    <row r="84" spans="1:7" x14ac:dyDescent="0.25">
      <c r="A84"/>
    </row>
    <row r="85" spans="1:7" x14ac:dyDescent="0.25">
      <c r="A85"/>
    </row>
    <row r="86" spans="1:7" x14ac:dyDescent="0.25">
      <c r="A86"/>
    </row>
    <row r="87" spans="1:7" x14ac:dyDescent="0.25">
      <c r="F87" s="2"/>
      <c r="G87" s="3"/>
    </row>
    <row r="88" spans="1:7" x14ac:dyDescent="0.25">
      <c r="F88" s="2"/>
      <c r="G88" s="3"/>
    </row>
  </sheetData>
  <sheetProtection algorithmName="SHA-512" hashValue="eDgqvD7TTKBNoeeBw9VKoQZ1U6qQfUe21+dW9dfNHHYfvwChM6OsV4PfvegyAN+DEd7R3sUuS2tns5RlIxqhcw==" saltValue="W+QXOXQTXqIP+DQGsGdbVw==" spinCount="100000" sheet="1" objects="1" scenarios="1" selectLockedCells="1"/>
  <mergeCells count="2">
    <mergeCell ref="J1:K1"/>
    <mergeCell ref="G1:H1"/>
  </mergeCells>
  <pageMargins left="0.23622047244094491" right="0.23622047244094491" top="0.74803149606299213" bottom="0.74803149606299213" header="0.31496062992125984" footer="0.31496062992125984"/>
  <pageSetup paperSize="9" scale="65" firstPageNumber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4" ma:contentTypeDescription="Vytvoří nový dokument" ma:contentTypeScope="" ma:versionID="52765ad49fcad8686c1997247f10c11a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c4e8276a00a30a2df9d9ed7103e39a7c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F65552-4F09-4AC9-B930-344A1EA653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910623-816F-4981-B20B-5171AACCEE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2023-03-02T07:42:31Z</dcterms:created>
  <dcterms:modified xsi:type="dcterms:W3CDTF">2023-03-02T13:22:36Z</dcterms:modified>
  <dc:language/>
</cp:coreProperties>
</file>